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2120" activeTab="0"/>
  </bookViews>
  <sheets>
    <sheet name="Tabelle1" sheetId="1" r:id="rId1"/>
    <sheet name="Tabelle1 (2)" sheetId="2" r:id="rId2"/>
    <sheet name="Tabelle2" sheetId="3" r:id="rId3"/>
    <sheet name="Tabelle3" sheetId="4" r:id="rId4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Stadt Lichtenfels Kl?ranlage F?rstenberg</author>
  </authors>
  <commentList>
    <comment ref="H32" authorId="0">
      <text>
        <r>
          <rPr>
            <b/>
            <sz val="8"/>
            <rFont val="Tahoma"/>
            <family val="0"/>
          </rPr>
          <t>Stadt Lichtenfels Kläranlage Dal.
ausgelitert am 2.11.10</t>
        </r>
        <r>
          <rPr>
            <sz val="8"/>
            <rFont val="Tahoma"/>
            <family val="0"/>
          </rPr>
          <t xml:space="preserve">
21,5 l/d</t>
        </r>
      </text>
    </comment>
  </commentList>
</comments>
</file>

<file path=xl/comments2.xml><?xml version="1.0" encoding="utf-8"?>
<comments xmlns="http://schemas.openxmlformats.org/spreadsheetml/2006/main">
  <authors>
    <author>Stadt Lichtenfels Kl?ranlage F?rstenberg</author>
  </authors>
  <commentList>
    <comment ref="L42" authorId="0">
      <text>
        <r>
          <rPr>
            <b/>
            <sz val="8"/>
            <rFont val="Tahoma"/>
            <family val="0"/>
          </rPr>
          <t>Stadt Lichtenfels Kläranlage Dal.
ausgelitert am 2.11.10</t>
        </r>
        <r>
          <rPr>
            <sz val="8"/>
            <rFont val="Tahoma"/>
            <family val="0"/>
          </rPr>
          <t xml:space="preserve">
21,5 l/d</t>
        </r>
      </text>
    </comment>
  </commentList>
</comments>
</file>

<file path=xl/sharedStrings.xml><?xml version="1.0" encoding="utf-8"?>
<sst xmlns="http://schemas.openxmlformats.org/spreadsheetml/2006/main" count="115" uniqueCount="57">
  <si>
    <t>Eisen 3</t>
  </si>
  <si>
    <t>mg/l</t>
  </si>
  <si>
    <t>Bei Fällung von P.ges.</t>
  </si>
  <si>
    <t>Eisen  Atommasse</t>
  </si>
  <si>
    <t>Betafaktor</t>
  </si>
  <si>
    <t>Aluminium Atommasse</t>
  </si>
  <si>
    <t>Phosphat Atommasse</t>
  </si>
  <si>
    <t>God</t>
  </si>
  <si>
    <t>Sbg</t>
  </si>
  <si>
    <t>Dal</t>
  </si>
  <si>
    <t>Fü.</t>
  </si>
  <si>
    <t>Neuk.</t>
  </si>
  <si>
    <t>Zulaufmenge m³/d</t>
  </si>
  <si>
    <t>Durchschnittsmenge TW/d</t>
  </si>
  <si>
    <t>Umrechnungsfaktor m³/kg</t>
  </si>
  <si>
    <t>mol/kg</t>
  </si>
  <si>
    <t>Wirksubstanz Winterware Eisen 3 Clorid    %</t>
  </si>
  <si>
    <t>Wirksubstanz Aquarell PK (Alu)                 %</t>
  </si>
  <si>
    <t>Wirksubstanz Brenntafloc HL 100(Alu)        %</t>
  </si>
  <si>
    <t>Dichte Eisen 3</t>
  </si>
  <si>
    <t>Dichte Brenntafloc HL 100</t>
  </si>
  <si>
    <t>Dichte Aqarell 100 PK</t>
  </si>
  <si>
    <t>D9*D4*D6*D8/(D10*D7)</t>
  </si>
  <si>
    <t>D9*D4*D5*D8/(D10*D7)</t>
  </si>
  <si>
    <t>kg/d Alu</t>
  </si>
  <si>
    <t>kg/d Eisen</t>
  </si>
  <si>
    <t>kg Lös./d</t>
  </si>
  <si>
    <t>Li. Lös./d</t>
  </si>
  <si>
    <t>Fällmittelberechnung Eisen 3, HL 100 und Aquarell PK</t>
  </si>
  <si>
    <t>€/kgLös.</t>
  </si>
  <si>
    <t>Aquarell</t>
  </si>
  <si>
    <t>Eisen</t>
  </si>
  <si>
    <t>HL 100</t>
  </si>
  <si>
    <t>Brenntafloc HL 100</t>
  </si>
  <si>
    <t>Durchschnittswerte Zulauf P.ges. 2009</t>
  </si>
  <si>
    <t>Kg</t>
  </si>
  <si>
    <t>Euro</t>
  </si>
  <si>
    <t>€ /d inkl.</t>
  </si>
  <si>
    <t>Aquarell PK 100</t>
  </si>
  <si>
    <t>In den blauen Zeilen können Zahlen verändert werden</t>
  </si>
  <si>
    <t>Zul.m³/d*zu fällende menge P mg/l*Betafaktor*Atommasse Eisen</t>
  </si>
  <si>
    <t>Atommasse Phosphat*Umrechnungsfaktor m³/kg</t>
  </si>
  <si>
    <t>Lös.kg /d</t>
  </si>
  <si>
    <t>kg/d Eisen * 100 / Wirksubstanz Fällmittel</t>
  </si>
  <si>
    <t>Lös. Liter/d</t>
  </si>
  <si>
    <t>Fällmittel    z. B Eisen kg/d</t>
  </si>
  <si>
    <t>Lös. Kg/ d /Dichte Fällungsmittel</t>
  </si>
  <si>
    <t>€/kg Lös.</t>
  </si>
  <si>
    <t>Kosten der Fällmittel</t>
  </si>
  <si>
    <t>Kosten Fällmittel</t>
  </si>
  <si>
    <t>m³/d</t>
  </si>
  <si>
    <t>Zulaufmenge</t>
  </si>
  <si>
    <t>HL100</t>
  </si>
  <si>
    <t>E6*E7*E8*E9/(E11*E12)</t>
  </si>
  <si>
    <t>E6*E7*E8*E10/(E11*E12)</t>
  </si>
  <si>
    <t>€/d</t>
  </si>
  <si>
    <t>€/kg Lös.*kg/Lös./d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</si>
</sst>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%"/>
    <numFmt numFmtId="174" formatCode="0.00000"/>
    <numFmt numFmtId="175" formatCode="0.0000"/>
    <numFmt numFmtId="176" formatCode="0.000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6"/>
      <name val="Arial"/>
      <family val="0"/>
    </font>
    <font>
      <sz val="12"/>
      <color indexed="16"/>
      <name val="Arial"/>
      <family val="0"/>
    </font>
    <font>
      <b/>
      <sz val="12"/>
      <color indexed="17"/>
      <name val="Arial"/>
      <family val="0"/>
    </font>
    <font>
      <sz val="12"/>
      <color indexed="17"/>
      <name val="Arial"/>
      <family val="0"/>
    </font>
    <font>
      <b/>
      <sz val="12"/>
      <color indexed="53"/>
      <name val="Arial"/>
      <family val="0"/>
    </font>
    <font>
      <sz val="12"/>
      <color indexed="5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7" borderId="2" applyNumberFormat="0" applyAlignment="0" applyProtection="0"/>
    <xf numFmtId="0" fontId="32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9" fillId="23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172" fontId="8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0" fontId="8" fillId="0" borderId="22" xfId="0" applyFont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0" xfId="0" applyNumberFormat="1" applyFont="1" applyBorder="1" applyAlignment="1">
      <alignment/>
    </xf>
    <xf numFmtId="172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2" fontId="13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172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8" fillId="24" borderId="0" xfId="0" applyFont="1" applyFill="1" applyAlignment="1" applyProtection="1">
      <alignment/>
      <protection hidden="1" locked="0"/>
    </xf>
    <xf numFmtId="0" fontId="8" fillId="24" borderId="0" xfId="0" applyFont="1" applyFill="1" applyBorder="1" applyAlignment="1" applyProtection="1">
      <alignment/>
      <protection hidden="1" locked="0"/>
    </xf>
    <xf numFmtId="1" fontId="8" fillId="24" borderId="0" xfId="0" applyNumberFormat="1" applyFont="1" applyFill="1" applyBorder="1" applyAlignment="1" applyProtection="1">
      <alignment/>
      <protection hidden="1" locked="0"/>
    </xf>
    <xf numFmtId="1" fontId="8" fillId="24" borderId="25" xfId="0" applyNumberFormat="1" applyFont="1" applyFill="1" applyBorder="1" applyAlignment="1" applyProtection="1">
      <alignment/>
      <protection hidden="1" locked="0"/>
    </xf>
    <xf numFmtId="0" fontId="8" fillId="24" borderId="25" xfId="0" applyFont="1" applyFill="1" applyBorder="1" applyAlignment="1" applyProtection="1">
      <alignment/>
      <protection hidden="1" locked="0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17.421875" style="0" customWidth="1"/>
    <col min="3" max="3" width="15.57421875" style="0" customWidth="1"/>
    <col min="4" max="4" width="7.00390625" style="0" customWidth="1"/>
    <col min="6" max="6" width="9.00390625" style="0" customWidth="1"/>
    <col min="7" max="7" width="10.421875" style="0" customWidth="1"/>
    <col min="8" max="8" width="6.7109375" style="0" customWidth="1"/>
    <col min="9" max="9" width="10.00390625" style="0" customWidth="1"/>
    <col min="10" max="10" width="8.00390625" style="0" customWidth="1"/>
    <col min="11" max="11" width="9.57421875" style="0" customWidth="1"/>
    <col min="12" max="12" width="7.140625" style="0" bestFit="1" customWidth="1"/>
    <col min="13" max="13" width="8.7109375" style="0" customWidth="1"/>
    <col min="14" max="14" width="6.00390625" style="0" bestFit="1" customWidth="1"/>
  </cols>
  <sheetData>
    <row r="1" spans="2:5" ht="18">
      <c r="B1" s="33" t="s">
        <v>28</v>
      </c>
      <c r="C1" s="2"/>
      <c r="D1" s="2"/>
      <c r="E1" s="2"/>
    </row>
    <row r="2" spans="2:5" ht="12.75">
      <c r="B2" s="2"/>
      <c r="C2" s="2"/>
      <c r="D2" s="2"/>
      <c r="E2" s="2"/>
    </row>
    <row r="3" spans="1:13" ht="15">
      <c r="A3" s="34"/>
      <c r="B3" s="35" t="s">
        <v>39</v>
      </c>
      <c r="C3" s="35"/>
      <c r="D3" s="35"/>
      <c r="E3" s="35"/>
      <c r="F3" s="35"/>
      <c r="G3" s="34"/>
      <c r="H3" s="34"/>
      <c r="I3" s="34"/>
      <c r="J3" s="34"/>
      <c r="K3" s="34"/>
      <c r="L3" s="34"/>
      <c r="M3" s="34"/>
    </row>
    <row r="4" spans="1:14" ht="15">
      <c r="A4" s="34"/>
      <c r="G4" s="37"/>
      <c r="H4" s="37"/>
      <c r="I4" s="34"/>
      <c r="J4" s="37"/>
      <c r="K4" s="37"/>
      <c r="L4" s="37"/>
      <c r="M4" s="37"/>
      <c r="N4" s="4"/>
    </row>
    <row r="5" spans="1:14" ht="15">
      <c r="A5" s="34"/>
      <c r="B5" s="34" t="s">
        <v>51</v>
      </c>
      <c r="C5" s="34"/>
      <c r="E5" s="70">
        <v>250</v>
      </c>
      <c r="F5" s="34" t="s">
        <v>50</v>
      </c>
      <c r="G5" s="36"/>
      <c r="H5" s="37"/>
      <c r="I5" s="34"/>
      <c r="J5" s="38"/>
      <c r="K5" s="38"/>
      <c r="L5" s="38"/>
      <c r="M5" s="38"/>
      <c r="N5" s="5"/>
    </row>
    <row r="6" spans="1:14" ht="15">
      <c r="A6" s="34"/>
      <c r="B6" s="34" t="s">
        <v>2</v>
      </c>
      <c r="C6" s="34"/>
      <c r="E6" s="70">
        <v>5</v>
      </c>
      <c r="F6" s="34" t="s">
        <v>1</v>
      </c>
      <c r="G6" s="36"/>
      <c r="H6" s="34"/>
      <c r="I6" s="34"/>
      <c r="J6" s="39"/>
      <c r="K6" s="39"/>
      <c r="L6" s="39"/>
      <c r="M6" s="39"/>
      <c r="N6" s="1"/>
    </row>
    <row r="7" spans="1:13" ht="15">
      <c r="A7" s="34"/>
      <c r="B7" s="34" t="s">
        <v>4</v>
      </c>
      <c r="C7" s="34"/>
      <c r="E7" s="70">
        <v>1.2</v>
      </c>
      <c r="F7" s="34"/>
      <c r="G7" s="36"/>
      <c r="H7" s="34"/>
      <c r="I7" s="34"/>
      <c r="J7" s="34"/>
      <c r="K7" s="34"/>
      <c r="L7" s="34"/>
      <c r="M7" s="34"/>
    </row>
    <row r="8" spans="1:13" ht="15">
      <c r="A8" s="34" t="s">
        <v>3</v>
      </c>
      <c r="C8" s="34"/>
      <c r="E8" s="40">
        <v>56</v>
      </c>
      <c r="F8" s="34"/>
      <c r="G8" s="36"/>
      <c r="H8" s="34"/>
      <c r="I8" s="34"/>
      <c r="J8" s="34"/>
      <c r="K8" s="34"/>
      <c r="L8" s="34"/>
      <c r="M8" s="34"/>
    </row>
    <row r="9" spans="1:13" ht="15">
      <c r="A9" s="34" t="s">
        <v>5</v>
      </c>
      <c r="C9" s="34"/>
      <c r="E9" s="40">
        <v>27</v>
      </c>
      <c r="F9" s="34"/>
      <c r="G9" s="34"/>
      <c r="H9" s="34"/>
      <c r="I9" s="34"/>
      <c r="J9" s="34"/>
      <c r="K9" s="34"/>
      <c r="L9" s="34"/>
      <c r="M9" s="34"/>
    </row>
    <row r="10" spans="1:14" ht="15.75">
      <c r="A10" s="34" t="s">
        <v>6</v>
      </c>
      <c r="C10" s="34"/>
      <c r="E10" s="40">
        <v>31</v>
      </c>
      <c r="F10" s="34"/>
      <c r="G10" s="34"/>
      <c r="H10" s="34"/>
      <c r="I10" s="76" t="s">
        <v>49</v>
      </c>
      <c r="J10" s="76"/>
      <c r="K10" s="76"/>
      <c r="L10" s="76"/>
      <c r="M10" s="41"/>
      <c r="N10" s="32"/>
    </row>
    <row r="11" spans="1:14" ht="15.75">
      <c r="A11" s="34" t="s">
        <v>14</v>
      </c>
      <c r="C11" s="34"/>
      <c r="E11" s="40">
        <v>1000</v>
      </c>
      <c r="F11" s="34"/>
      <c r="G11" s="34"/>
      <c r="H11" s="34"/>
      <c r="I11" s="42"/>
      <c r="J11" s="43" t="s">
        <v>31</v>
      </c>
      <c r="K11" s="44" t="s">
        <v>30</v>
      </c>
      <c r="L11" s="45" t="s">
        <v>52</v>
      </c>
      <c r="M11" s="37"/>
      <c r="N11" s="4"/>
    </row>
    <row r="12" spans="1:14" ht="15">
      <c r="A12" s="34" t="s">
        <v>16</v>
      </c>
      <c r="B12" s="34"/>
      <c r="C12" s="34"/>
      <c r="E12" s="46">
        <v>12.3</v>
      </c>
      <c r="F12" s="47"/>
      <c r="G12" s="34"/>
      <c r="H12" s="34"/>
      <c r="I12" s="36" t="s">
        <v>36</v>
      </c>
      <c r="J12" s="71">
        <v>1650.68</v>
      </c>
      <c r="K12" s="72">
        <v>3084.48</v>
      </c>
      <c r="L12" s="73">
        <v>904.16</v>
      </c>
      <c r="M12" s="37"/>
      <c r="N12" s="4"/>
    </row>
    <row r="13" spans="1:14" ht="12.75" customHeight="1">
      <c r="A13" s="34" t="s">
        <v>17</v>
      </c>
      <c r="B13" s="34"/>
      <c r="C13" s="34"/>
      <c r="E13" s="46">
        <v>9.2</v>
      </c>
      <c r="F13" s="47"/>
      <c r="G13" s="34"/>
      <c r="H13" s="34"/>
      <c r="I13" s="36" t="s">
        <v>35</v>
      </c>
      <c r="J13" s="71">
        <v>3750</v>
      </c>
      <c r="K13" s="71">
        <v>5400</v>
      </c>
      <c r="L13" s="74">
        <v>2000</v>
      </c>
      <c r="M13" s="37"/>
      <c r="N13" s="4"/>
    </row>
    <row r="14" spans="1:14" ht="12.75" customHeight="1">
      <c r="A14" s="34" t="s">
        <v>18</v>
      </c>
      <c r="B14" s="34"/>
      <c r="C14" s="34"/>
      <c r="E14" s="46">
        <v>5</v>
      </c>
      <c r="F14" s="47"/>
      <c r="G14" s="34"/>
      <c r="H14" s="34"/>
      <c r="I14" s="48" t="s">
        <v>47</v>
      </c>
      <c r="J14" s="49">
        <f>J12/J13</f>
        <v>0.44018133333333337</v>
      </c>
      <c r="K14" s="49">
        <f>K12/K13</f>
        <v>0.5712</v>
      </c>
      <c r="L14" s="50">
        <f>L12/L13</f>
        <v>0.45208</v>
      </c>
      <c r="M14" s="37"/>
      <c r="N14" s="4"/>
    </row>
    <row r="15" spans="1:14" ht="12.75" customHeight="1">
      <c r="A15" s="34" t="s">
        <v>19</v>
      </c>
      <c r="B15" s="34"/>
      <c r="C15" s="34"/>
      <c r="E15" s="46">
        <v>1.5</v>
      </c>
      <c r="F15" s="34"/>
      <c r="G15" s="34"/>
      <c r="H15" s="34"/>
      <c r="I15" s="37"/>
      <c r="J15" s="37"/>
      <c r="K15" s="37"/>
      <c r="L15" s="37"/>
      <c r="M15" s="37"/>
      <c r="N15" s="4"/>
    </row>
    <row r="16" spans="1:13" ht="12.75" customHeight="1">
      <c r="A16" s="34" t="s">
        <v>21</v>
      </c>
      <c r="B16" s="34"/>
      <c r="C16" s="34"/>
      <c r="E16" s="46">
        <v>1.35</v>
      </c>
      <c r="F16" s="34"/>
      <c r="G16" s="34"/>
      <c r="H16" s="34"/>
      <c r="I16" s="34"/>
      <c r="J16" s="34"/>
      <c r="K16" s="34"/>
      <c r="L16" s="34"/>
      <c r="M16" s="34"/>
    </row>
    <row r="17" spans="1:13" ht="12.75" customHeight="1">
      <c r="A17" s="34" t="s">
        <v>20</v>
      </c>
      <c r="B17" s="34"/>
      <c r="C17" s="34"/>
      <c r="E17" s="46">
        <v>1.1</v>
      </c>
      <c r="F17" s="34"/>
      <c r="G17" s="34"/>
      <c r="H17" s="34"/>
      <c r="I17" s="34"/>
      <c r="J17" s="34"/>
      <c r="K17" s="34"/>
      <c r="L17" s="34"/>
      <c r="M17" s="34"/>
    </row>
    <row r="18" spans="1:13" ht="12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  <row r="19" spans="1:13" ht="15.75" thickBot="1">
      <c r="A19" s="77" t="s">
        <v>45</v>
      </c>
      <c r="B19" s="57" t="s">
        <v>40</v>
      </c>
      <c r="C19" s="57"/>
      <c r="D19" s="57"/>
      <c r="E19" s="57"/>
      <c r="F19" s="57"/>
      <c r="G19" s="57"/>
      <c r="L19" s="34"/>
      <c r="M19" s="34"/>
    </row>
    <row r="20" spans="1:13" ht="15">
      <c r="A20" s="77"/>
      <c r="B20" s="80" t="s">
        <v>41</v>
      </c>
      <c r="C20" s="80"/>
      <c r="D20" s="80"/>
      <c r="E20" s="80"/>
      <c r="F20" s="80"/>
      <c r="G20" s="80"/>
      <c r="L20" s="34"/>
      <c r="M20" s="34"/>
    </row>
    <row r="21" spans="1:13" ht="12.75" customHeight="1">
      <c r="A21" s="51"/>
      <c r="B21" s="38"/>
      <c r="C21" s="38"/>
      <c r="D21" s="38"/>
      <c r="E21" s="38"/>
      <c r="F21" s="38"/>
      <c r="G21" s="38"/>
      <c r="L21" s="34"/>
      <c r="M21" s="34"/>
    </row>
    <row r="22" spans="1:13" ht="15.75">
      <c r="A22" s="60" t="s">
        <v>42</v>
      </c>
      <c r="B22" s="78" t="s">
        <v>43</v>
      </c>
      <c r="C22" s="78"/>
      <c r="D22" s="78"/>
      <c r="E22" s="78"/>
      <c r="F22" s="34"/>
      <c r="G22" s="34"/>
      <c r="L22" s="34"/>
      <c r="M22" s="34"/>
    </row>
    <row r="23" spans="1:13" ht="15.75">
      <c r="A23" s="52"/>
      <c r="B23" s="39"/>
      <c r="C23" s="39"/>
      <c r="D23" s="39"/>
      <c r="E23" s="39"/>
      <c r="F23" s="34"/>
      <c r="G23" s="34"/>
      <c r="L23" s="34"/>
      <c r="M23" s="34"/>
    </row>
    <row r="24" spans="1:13" ht="15.75">
      <c r="A24" s="63" t="s">
        <v>44</v>
      </c>
      <c r="B24" s="79" t="s">
        <v>46</v>
      </c>
      <c r="C24" s="79"/>
      <c r="D24" s="79"/>
      <c r="E24" s="79"/>
      <c r="F24" s="34"/>
      <c r="G24" s="34"/>
      <c r="H24" s="34"/>
      <c r="I24" s="34"/>
      <c r="J24" s="34"/>
      <c r="K24" s="34"/>
      <c r="L24" s="34"/>
      <c r="M24" s="34"/>
    </row>
    <row r="25" spans="1:13" ht="15.75">
      <c r="A25" s="63"/>
      <c r="B25" s="66"/>
      <c r="C25" s="66"/>
      <c r="D25" s="66"/>
      <c r="E25" s="66"/>
      <c r="F25" s="34"/>
      <c r="G25" s="34"/>
      <c r="H25" s="34"/>
      <c r="I25" s="34"/>
      <c r="J25" s="34"/>
      <c r="K25" s="34"/>
      <c r="L25" s="34"/>
      <c r="M25" s="34"/>
    </row>
    <row r="26" spans="1:13" ht="15.75">
      <c r="A26" s="67" t="s">
        <v>55</v>
      </c>
      <c r="B26" s="75" t="s">
        <v>56</v>
      </c>
      <c r="C26" s="75"/>
      <c r="D26" s="75"/>
      <c r="E26" s="75"/>
      <c r="F26" s="34"/>
      <c r="G26" s="34"/>
      <c r="H26" s="34"/>
      <c r="I26" s="34"/>
      <c r="J26" s="34"/>
      <c r="K26" s="34"/>
      <c r="L26" s="34"/>
      <c r="M26" s="34"/>
    </row>
    <row r="27" spans="1:13" ht="1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5.75">
      <c r="A28" s="53" t="s">
        <v>0</v>
      </c>
      <c r="B28" s="54" t="s">
        <v>53</v>
      </c>
      <c r="C28" s="34"/>
      <c r="D28" s="58">
        <f>E5*E6*E8*E7/(E11*E10)</f>
        <v>2.7096774193548385</v>
      </c>
      <c r="E28" s="59" t="s">
        <v>25</v>
      </c>
      <c r="F28" s="61">
        <f>100*D28/E12</f>
        <v>22.02989771833202</v>
      </c>
      <c r="G28" s="62" t="s">
        <v>26</v>
      </c>
      <c r="H28" s="64">
        <f>F28/E15</f>
        <v>14.686598478888014</v>
      </c>
      <c r="I28" s="65" t="s">
        <v>27</v>
      </c>
      <c r="J28" s="55">
        <f>J14</f>
        <v>0.44018133333333337</v>
      </c>
      <c r="K28" s="34" t="s">
        <v>29</v>
      </c>
      <c r="L28" s="68">
        <f>F28*J28</f>
        <v>9.697149750852347</v>
      </c>
      <c r="M28" s="69" t="s">
        <v>37</v>
      </c>
    </row>
    <row r="29" spans="1:13" ht="15.75">
      <c r="A29" s="53"/>
      <c r="B29" s="34"/>
      <c r="C29" s="34"/>
      <c r="D29" s="36"/>
      <c r="E29" s="47"/>
      <c r="F29" s="61"/>
      <c r="G29" s="62"/>
      <c r="H29" s="64"/>
      <c r="I29" s="65"/>
      <c r="J29" s="36"/>
      <c r="K29" s="34"/>
      <c r="L29" s="56"/>
      <c r="M29" s="53"/>
    </row>
    <row r="30" spans="1:13" ht="15.75">
      <c r="A30" s="53" t="s">
        <v>38</v>
      </c>
      <c r="B30" s="54" t="s">
        <v>54</v>
      </c>
      <c r="C30" s="34"/>
      <c r="D30" s="58">
        <f>E5*E6*E9*E7/(E11*E10)</f>
        <v>1.3064516129032258</v>
      </c>
      <c r="E30" s="59" t="s">
        <v>24</v>
      </c>
      <c r="F30" s="61">
        <f>100*D30/E13</f>
        <v>14.20056100981767</v>
      </c>
      <c r="G30" s="62" t="s">
        <v>26</v>
      </c>
      <c r="H30" s="64">
        <f>F30/E16</f>
        <v>10.518934081346423</v>
      </c>
      <c r="I30" s="65" t="s">
        <v>27</v>
      </c>
      <c r="J30" s="55">
        <f>K14</f>
        <v>0.5712</v>
      </c>
      <c r="K30" s="34" t="s">
        <v>29</v>
      </c>
      <c r="L30" s="68">
        <f>F30*J30</f>
        <v>8.111360448807854</v>
      </c>
      <c r="M30" s="69" t="s">
        <v>37</v>
      </c>
    </row>
    <row r="31" spans="1:13" ht="15.75">
      <c r="A31" s="53"/>
      <c r="B31" s="34"/>
      <c r="C31" s="34"/>
      <c r="D31" s="36"/>
      <c r="E31" s="47"/>
      <c r="F31" s="61"/>
      <c r="G31" s="62"/>
      <c r="H31" s="64"/>
      <c r="I31" s="65"/>
      <c r="J31" s="36"/>
      <c r="K31" s="34"/>
      <c r="L31" s="56"/>
      <c r="M31" s="53"/>
    </row>
    <row r="32" spans="1:13" ht="15.75">
      <c r="A32" s="53" t="s">
        <v>33</v>
      </c>
      <c r="B32" s="54" t="s">
        <v>54</v>
      </c>
      <c r="C32" s="34"/>
      <c r="D32" s="58">
        <f>E5*E6*E9*E7/(E11*E10)</f>
        <v>1.3064516129032258</v>
      </c>
      <c r="E32" s="59" t="s">
        <v>24</v>
      </c>
      <c r="F32" s="61">
        <f>100*D32/E14</f>
        <v>26.129032258064512</v>
      </c>
      <c r="G32" s="62" t="s">
        <v>26</v>
      </c>
      <c r="H32" s="64">
        <f>F32/E17</f>
        <v>23.753665689149553</v>
      </c>
      <c r="I32" s="65" t="s">
        <v>27</v>
      </c>
      <c r="J32" s="55">
        <f>L14</f>
        <v>0.45208</v>
      </c>
      <c r="K32" s="34" t="s">
        <v>29</v>
      </c>
      <c r="L32" s="68">
        <f>F32*J32</f>
        <v>11.812412903225804</v>
      </c>
      <c r="M32" s="69" t="s">
        <v>37</v>
      </c>
    </row>
  </sheetData>
  <sheetProtection sheet="1" selectLockedCells="1"/>
  <protectedRanges>
    <protectedRange password="9E89" sqref="E5:E7" name="Bereich1"/>
  </protectedRanges>
  <mergeCells count="6">
    <mergeCell ref="B26:E26"/>
    <mergeCell ref="I10:L10"/>
    <mergeCell ref="A19:A20"/>
    <mergeCell ref="B22:E22"/>
    <mergeCell ref="B24:E24"/>
    <mergeCell ref="B20:G20"/>
  </mergeCells>
  <printOptions/>
  <pageMargins left="0.5905511811023623" right="0.33" top="0.984251968503937" bottom="0.75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3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17.421875" style="0" customWidth="1"/>
    <col min="4" max="4" width="8.57421875" style="0" customWidth="1"/>
    <col min="5" max="5" width="9.57421875" style="0" customWidth="1"/>
    <col min="6" max="6" width="7.28125" style="0" customWidth="1"/>
    <col min="7" max="7" width="8.8515625" style="0" customWidth="1"/>
    <col min="8" max="8" width="7.7109375" style="0" customWidth="1"/>
    <col min="9" max="9" width="9.00390625" style="0" customWidth="1"/>
    <col min="10" max="14" width="8.7109375" style="0" customWidth="1"/>
  </cols>
  <sheetData>
    <row r="2" spans="2:5" ht="12.75">
      <c r="B2" s="2" t="s">
        <v>28</v>
      </c>
      <c r="C2" s="2"/>
      <c r="D2" s="2"/>
      <c r="E2" s="2"/>
    </row>
    <row r="3" spans="2:5" ht="12.75">
      <c r="B3" s="2"/>
      <c r="C3" s="2"/>
      <c r="D3" s="2"/>
      <c r="E3" s="2"/>
    </row>
    <row r="4" spans="2:6" ht="12.75">
      <c r="B4" s="8" t="s">
        <v>39</v>
      </c>
      <c r="C4" s="8"/>
      <c r="D4" s="8"/>
      <c r="E4" s="8"/>
      <c r="F4" s="8"/>
    </row>
    <row r="5" spans="6:14" ht="12.75">
      <c r="F5" s="6"/>
      <c r="G5" s="4"/>
      <c r="H5" s="4"/>
      <c r="J5" s="4" t="s">
        <v>7</v>
      </c>
      <c r="K5" s="4" t="s">
        <v>8</v>
      </c>
      <c r="L5" s="4" t="s">
        <v>9</v>
      </c>
      <c r="M5" s="4" t="s">
        <v>10</v>
      </c>
      <c r="N5" s="4" t="s">
        <v>11</v>
      </c>
    </row>
    <row r="6" spans="2:14" ht="12.75">
      <c r="B6" t="s">
        <v>2</v>
      </c>
      <c r="D6" s="31">
        <v>4</v>
      </c>
      <c r="E6" t="s">
        <v>1</v>
      </c>
      <c r="F6" s="6" t="s">
        <v>34</v>
      </c>
      <c r="G6" s="4"/>
      <c r="H6" s="4"/>
      <c r="J6" s="5">
        <v>5</v>
      </c>
      <c r="K6" s="5">
        <v>7</v>
      </c>
      <c r="L6" s="5">
        <v>5.4</v>
      </c>
      <c r="M6" s="5">
        <v>9</v>
      </c>
      <c r="N6" s="5">
        <v>4.2</v>
      </c>
    </row>
    <row r="7" spans="2:14" ht="12.75">
      <c r="B7" t="s">
        <v>12</v>
      </c>
      <c r="D7" s="31">
        <v>300</v>
      </c>
      <c r="F7" s="6" t="s">
        <v>13</v>
      </c>
      <c r="J7" s="1"/>
      <c r="K7" s="1"/>
      <c r="L7" s="1">
        <v>300</v>
      </c>
      <c r="M7" s="1"/>
      <c r="N7" s="1"/>
    </row>
    <row r="8" spans="2:6" ht="12.75">
      <c r="B8" t="s">
        <v>4</v>
      </c>
      <c r="D8" s="31">
        <v>1.2</v>
      </c>
      <c r="F8" s="6"/>
    </row>
    <row r="9" spans="2:6" ht="12.75">
      <c r="B9" t="s">
        <v>3</v>
      </c>
      <c r="D9" s="9">
        <v>56</v>
      </c>
      <c r="F9" s="6"/>
    </row>
    <row r="10" spans="2:10" ht="12.75">
      <c r="B10" t="s">
        <v>5</v>
      </c>
      <c r="D10" s="9">
        <v>27</v>
      </c>
      <c r="J10" s="2" t="s">
        <v>48</v>
      </c>
    </row>
    <row r="11" spans="2:4" ht="13.5" thickBot="1">
      <c r="B11" t="s">
        <v>6</v>
      </c>
      <c r="D11" s="9">
        <v>31</v>
      </c>
    </row>
    <row r="12" spans="2:14" ht="12.75">
      <c r="B12" t="s">
        <v>14</v>
      </c>
      <c r="D12" s="9">
        <v>1000</v>
      </c>
      <c r="I12" s="12"/>
      <c r="J12" s="22" t="s">
        <v>31</v>
      </c>
      <c r="K12" s="21" t="s">
        <v>30</v>
      </c>
      <c r="L12" s="21" t="s">
        <v>32</v>
      </c>
      <c r="M12" s="13"/>
      <c r="N12" s="14"/>
    </row>
    <row r="13" spans="1:14" ht="12.75">
      <c r="A13" t="s">
        <v>16</v>
      </c>
      <c r="D13" s="10">
        <v>12.3</v>
      </c>
      <c r="E13" s="7">
        <f>123/56</f>
        <v>2.1964285714285716</v>
      </c>
      <c r="F13" t="s">
        <v>15</v>
      </c>
      <c r="I13" s="15" t="s">
        <v>36</v>
      </c>
      <c r="J13" s="4">
        <v>1650.68</v>
      </c>
      <c r="K13" s="4">
        <v>3084.48</v>
      </c>
      <c r="L13" s="4">
        <v>904.16</v>
      </c>
      <c r="M13" s="4"/>
      <c r="N13" s="16"/>
    </row>
    <row r="14" spans="1:14" ht="12.75">
      <c r="A14" t="s">
        <v>17</v>
      </c>
      <c r="D14" s="10">
        <v>9.2</v>
      </c>
      <c r="E14" s="7">
        <v>3.4074074074074074</v>
      </c>
      <c r="F14" t="s">
        <v>15</v>
      </c>
      <c r="I14" s="15" t="s">
        <v>35</v>
      </c>
      <c r="J14" s="4">
        <v>3750</v>
      </c>
      <c r="K14" s="4">
        <v>5400</v>
      </c>
      <c r="L14" s="4">
        <v>2000</v>
      </c>
      <c r="M14" s="4"/>
      <c r="N14" s="16"/>
    </row>
    <row r="15" spans="1:14" ht="12.75">
      <c r="A15" t="s">
        <v>18</v>
      </c>
      <c r="D15" s="10">
        <v>5</v>
      </c>
      <c r="E15" s="7">
        <v>1.8518518518518519</v>
      </c>
      <c r="F15" t="s">
        <v>15</v>
      </c>
      <c r="I15" s="15" t="s">
        <v>47</v>
      </c>
      <c r="J15" s="17">
        <f>J13/J14</f>
        <v>0.44018133333333337</v>
      </c>
      <c r="K15" s="17">
        <f>K13/K14</f>
        <v>0.5712</v>
      </c>
      <c r="L15" s="17">
        <f>L13/L14</f>
        <v>0.45208</v>
      </c>
      <c r="M15" s="4"/>
      <c r="N15" s="16"/>
    </row>
    <row r="16" spans="1:14" ht="13.5" thickBot="1">
      <c r="A16" t="s">
        <v>19</v>
      </c>
      <c r="D16" s="10">
        <v>1.5</v>
      </c>
      <c r="I16" s="18"/>
      <c r="J16" s="19"/>
      <c r="K16" s="19"/>
      <c r="L16" s="19"/>
      <c r="M16" s="19"/>
      <c r="N16" s="20"/>
    </row>
    <row r="17" spans="1:4" ht="12.75">
      <c r="A17" t="s">
        <v>21</v>
      </c>
      <c r="D17" s="10">
        <v>1.35</v>
      </c>
    </row>
    <row r="18" spans="1:4" ht="12.75">
      <c r="A18" t="s">
        <v>20</v>
      </c>
      <c r="D18" s="10">
        <v>1.1</v>
      </c>
    </row>
    <row r="23" spans="1:9" ht="12.75" customHeight="1" thickBot="1">
      <c r="A23" s="83" t="s">
        <v>45</v>
      </c>
      <c r="B23" s="19" t="s">
        <v>40</v>
      </c>
      <c r="C23" s="19"/>
      <c r="D23" s="19"/>
      <c r="E23" s="19"/>
      <c r="F23" s="19"/>
      <c r="G23" s="19"/>
      <c r="H23" s="28"/>
      <c r="I23" s="26"/>
    </row>
    <row r="24" spans="1:9" ht="12.75">
      <c r="A24" s="83"/>
      <c r="B24" s="82" t="s">
        <v>41</v>
      </c>
      <c r="C24" s="82"/>
      <c r="D24" s="82"/>
      <c r="E24" s="82"/>
      <c r="F24" s="82"/>
      <c r="G24" s="82"/>
      <c r="H24" s="28"/>
      <c r="I24" s="26"/>
    </row>
    <row r="25" spans="1:9" ht="12.75">
      <c r="A25" s="27"/>
      <c r="B25" s="5"/>
      <c r="C25" s="5"/>
      <c r="D25" s="5"/>
      <c r="E25" s="5"/>
      <c r="F25" s="5"/>
      <c r="G25" s="5"/>
      <c r="H25" s="28"/>
      <c r="I25" s="26"/>
    </row>
    <row r="27" spans="1:5" ht="12.75">
      <c r="A27" s="29" t="s">
        <v>42</v>
      </c>
      <c r="B27" s="81" t="s">
        <v>43</v>
      </c>
      <c r="C27" s="81"/>
      <c r="D27" s="81"/>
      <c r="E27" s="81"/>
    </row>
    <row r="28" spans="1:5" ht="12.75">
      <c r="A28" s="29"/>
      <c r="B28" s="1"/>
      <c r="C28" s="1"/>
      <c r="D28" s="1"/>
      <c r="E28" s="1"/>
    </row>
    <row r="30" spans="1:5" ht="12.75">
      <c r="A30" s="29" t="s">
        <v>44</v>
      </c>
      <c r="B30" s="81" t="s">
        <v>46</v>
      </c>
      <c r="C30" s="81"/>
      <c r="D30" s="81"/>
      <c r="E30" s="81"/>
    </row>
    <row r="34" spans="1:13" ht="12.75">
      <c r="A34" s="2" t="s">
        <v>0</v>
      </c>
      <c r="B34" s="3" t="s">
        <v>23</v>
      </c>
      <c r="D34" s="11">
        <f>D7*D6*D9*D8/(D12*D11)</f>
        <v>2.601290322580645</v>
      </c>
      <c r="E34" s="7" t="s">
        <v>25</v>
      </c>
      <c r="F34" s="11">
        <f>100*D34/D13</f>
        <v>21.14870180959874</v>
      </c>
      <c r="G34" t="s">
        <v>26</v>
      </c>
      <c r="H34" s="11">
        <f>J15</f>
        <v>0.44018133333333337</v>
      </c>
      <c r="I34" t="s">
        <v>29</v>
      </c>
      <c r="J34" s="23">
        <f>F34*H34</f>
        <v>9.309263760818254</v>
      </c>
      <c r="K34" s="2" t="s">
        <v>37</v>
      </c>
      <c r="L34" s="24">
        <f>F34/D16</f>
        <v>14.099134539732495</v>
      </c>
      <c r="M34" s="25" t="s">
        <v>27</v>
      </c>
    </row>
    <row r="35" spans="1:13" ht="12.75">
      <c r="A35" s="2"/>
      <c r="D35" s="6"/>
      <c r="E35" s="7"/>
      <c r="F35" s="11"/>
      <c r="H35" s="6"/>
      <c r="J35" s="23"/>
      <c r="K35" s="2"/>
      <c r="L35" s="24"/>
      <c r="M35" s="25"/>
    </row>
    <row r="36" spans="1:13" ht="12.75">
      <c r="A36" s="2"/>
      <c r="D36" s="6"/>
      <c r="E36" s="7"/>
      <c r="F36" s="11"/>
      <c r="H36" s="6"/>
      <c r="J36" s="23"/>
      <c r="K36" s="2"/>
      <c r="L36" s="24"/>
      <c r="M36" s="25"/>
    </row>
    <row r="37" spans="1:13" ht="12.75">
      <c r="A37" s="2"/>
      <c r="D37" s="6"/>
      <c r="E37" s="7"/>
      <c r="F37" s="11"/>
      <c r="H37" s="6"/>
      <c r="J37" s="23"/>
      <c r="K37" s="2"/>
      <c r="L37" s="24"/>
      <c r="M37" s="25"/>
    </row>
    <row r="38" spans="1:13" ht="12.75">
      <c r="A38" s="2" t="s">
        <v>38</v>
      </c>
      <c r="B38" s="3" t="s">
        <v>22</v>
      </c>
      <c r="D38" s="11">
        <f>D7*D6*D10*D8/(D12*D11)</f>
        <v>1.2541935483870967</v>
      </c>
      <c r="E38" s="7" t="s">
        <v>24</v>
      </c>
      <c r="F38" s="11">
        <f>100*D38/D14</f>
        <v>13.632538569424966</v>
      </c>
      <c r="G38" t="s">
        <v>26</v>
      </c>
      <c r="H38" s="11">
        <f>K15</f>
        <v>0.5712</v>
      </c>
      <c r="I38" t="s">
        <v>29</v>
      </c>
      <c r="J38" s="23">
        <f>F38*H38</f>
        <v>7.786906030855541</v>
      </c>
      <c r="K38" s="2" t="s">
        <v>37</v>
      </c>
      <c r="L38" s="24">
        <f>F38/D17</f>
        <v>10.098176718092567</v>
      </c>
      <c r="M38" s="25" t="s">
        <v>27</v>
      </c>
    </row>
    <row r="39" spans="1:13" ht="12.75">
      <c r="A39" s="2"/>
      <c r="D39" s="6"/>
      <c r="E39" s="7"/>
      <c r="F39" s="11"/>
      <c r="H39" s="6"/>
      <c r="J39" s="23"/>
      <c r="K39" s="2"/>
      <c r="L39" s="24"/>
      <c r="M39" s="25"/>
    </row>
    <row r="40" spans="1:13" ht="12.75">
      <c r="A40" s="2"/>
      <c r="D40" s="6"/>
      <c r="E40" s="7"/>
      <c r="F40" s="11"/>
      <c r="H40" s="6"/>
      <c r="J40" s="23"/>
      <c r="K40" s="2"/>
      <c r="L40" s="24"/>
      <c r="M40" s="25"/>
    </row>
    <row r="41" spans="1:13" ht="12.75">
      <c r="A41" s="2"/>
      <c r="D41" s="6"/>
      <c r="E41" s="7"/>
      <c r="F41" s="11"/>
      <c r="H41" s="6"/>
      <c r="J41" s="23"/>
      <c r="K41" s="2"/>
      <c r="L41" s="24"/>
      <c r="M41" s="25"/>
    </row>
    <row r="42" spans="1:13" ht="12.75">
      <c r="A42" s="2" t="s">
        <v>33</v>
      </c>
      <c r="B42" s="3" t="s">
        <v>22</v>
      </c>
      <c r="D42" s="11">
        <f>D7*D6*D10*D8/(D12*D11)</f>
        <v>1.2541935483870967</v>
      </c>
      <c r="E42" s="7" t="s">
        <v>24</v>
      </c>
      <c r="F42" s="11">
        <f>100*D42/D15</f>
        <v>25.083870967741937</v>
      </c>
      <c r="G42" t="s">
        <v>26</v>
      </c>
      <c r="H42" s="11">
        <f>L15</f>
        <v>0.45208</v>
      </c>
      <c r="I42" t="s">
        <v>29</v>
      </c>
      <c r="J42" s="23">
        <f>F42*H42</f>
        <v>11.339916387096775</v>
      </c>
      <c r="K42" s="2" t="s">
        <v>37</v>
      </c>
      <c r="L42" s="24">
        <f>F42/D18</f>
        <v>22.80351906158358</v>
      </c>
      <c r="M42" s="25" t="s">
        <v>27</v>
      </c>
    </row>
    <row r="43" ht="12.75">
      <c r="O43" s="30"/>
    </row>
  </sheetData>
  <sheetProtection sheet="1" objects="1" scenarios="1" selectLockedCells="1"/>
  <protectedRanges>
    <protectedRange password="9E89" sqref="D6:D8" name="Bereich1"/>
  </protectedRanges>
  <mergeCells count="4">
    <mergeCell ref="B27:E27"/>
    <mergeCell ref="B30:E30"/>
    <mergeCell ref="B24:G24"/>
    <mergeCell ref="A23:A24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Lichtenfels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Stadt Lichtenfels Kläranlage Fürstenberg</dc:creator>
  <cp:keywords/>
  <dc:description/>
  <cp:lastModifiedBy>fresek01</cp:lastModifiedBy>
  <cp:lastPrinted>2010-12-06T10:59:20Z</cp:lastPrinted>
  <dcterms:created xsi:type="dcterms:W3CDTF">2010-11-02T09:59:18Z</dcterms:created>
  <dcterms:modified xsi:type="dcterms:W3CDTF">2010-12-06T10:59:46Z</dcterms:modified>
  <cp:category/>
  <cp:version/>
  <cp:contentType/>
  <cp:contentStatus/>
</cp:coreProperties>
</file>